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G42" i="1" l="1"/>
  <c r="G41" i="1"/>
  <c r="G40" i="1"/>
  <c r="G39" i="1"/>
  <c r="G38" i="1"/>
  <c r="G37" i="1"/>
  <c r="G36" i="1"/>
  <c r="G35" i="1"/>
  <c r="G44" i="1"/>
  <c r="G43" i="1"/>
  <c r="G32" i="1"/>
  <c r="G31" i="1"/>
  <c r="G34" i="1"/>
  <c r="G33" i="1"/>
  <c r="H22" i="1"/>
  <c r="H21" i="1"/>
  <c r="H23" i="1" l="1"/>
  <c r="H25" i="1" s="1"/>
</calcChain>
</file>

<file path=xl/sharedStrings.xml><?xml version="1.0" encoding="utf-8"?>
<sst xmlns="http://schemas.openxmlformats.org/spreadsheetml/2006/main" count="60" uniqueCount="56">
  <si>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</si>
  <si>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</si>
  <si>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</si>
  <si>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</si>
  <si>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</si>
  <si>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</si>
  <si>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</si>
  <si>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</si>
  <si>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</si>
  <si>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</si>
  <si>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</si>
  <si>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</si>
  <si>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</si>
  <si>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</si>
  <si>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</si>
  <si>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</si>
  <si>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</si>
  <si>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1.7. Степень износа: -</t>
    </r>
    <r>
      <rPr>
        <b/>
        <sz val="11"/>
        <color theme="1"/>
        <rFont val="Calibri"/>
        <family val="2"/>
        <charset val="204"/>
        <scheme val="minor"/>
      </rPr>
      <t>%</t>
    </r>
  </si>
  <si>
    <r>
      <t>1.4. Площадь жилых помещений- 1182,7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</si>
  <si>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</si>
  <si>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24</t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</si>
  <si>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</si>
  <si>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</si>
  <si>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</si>
  <si>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</si>
  <si>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</si>
  <si>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</si>
  <si>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2021год.</t>
    </r>
  </si>
  <si>
    <t>Специалист по МКД:</t>
  </si>
  <si>
    <t>И.В. Дубских</t>
  </si>
  <si>
    <t>Управление МКД 1 полугодие</t>
  </si>
  <si>
    <t>тариф</t>
  </si>
  <si>
    <t>Управление МКД 2 полугодие</t>
  </si>
  <si>
    <t>1.9. Год постройки: 1984</t>
  </si>
  <si>
    <t>1.8. Кадастровый номер 66:11:4301003:613</t>
  </si>
  <si>
    <t>Замена крана на стояке хвс ч/ч</t>
  </si>
  <si>
    <t>Ремонт батареи, шт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</si>
  <si>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с. Зайково, ул. Юбилейная, 12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</si>
  <si>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</si>
  <si>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</si>
  <si>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</si>
  <si>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 xml:space="preserve">Замена крана на стояке хвс </t>
  </si>
  <si>
    <t>Установка пружины на двери</t>
  </si>
  <si>
    <t>Ремонт электрооборудования</t>
  </si>
  <si>
    <t>Обработка подвала</t>
  </si>
  <si>
    <t>Установка урны</t>
  </si>
  <si>
    <t>Замена светильника 1 под</t>
  </si>
  <si>
    <t>Замена центрального ввода в подвале</t>
  </si>
  <si>
    <t>Ремонт отопления в подвале</t>
  </si>
  <si>
    <t>Чистка канализации</t>
  </si>
  <si>
    <t>Ремонт освещения в эл. щите</t>
  </si>
  <si>
    <t>Утепление чердачного перекрытия</t>
  </si>
  <si>
    <t>Замена эл. оборудования</t>
  </si>
  <si>
    <t>Закрытие подвала</t>
  </si>
  <si>
    <t>Замена автомата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</si>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</sst>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4" workbookViewId="0">
      <selection activeCell="H22" sqref="H22:I22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37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6" spans="1:9" x14ac:dyDescent="0.25">
      <c r="A6" s="16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t="s">
        <v>27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17</v>
      </c>
    </row>
    <row r="14" spans="1:9" s="5" customFormat="1" x14ac:dyDescent="0.25">
      <c r="A14" t="s">
        <v>34</v>
      </c>
    </row>
    <row r="15" spans="1:9" s="5" customFormat="1" x14ac:dyDescent="0.25">
      <c r="A15" t="s">
        <v>33</v>
      </c>
    </row>
    <row r="17" spans="1:9" x14ac:dyDescent="0.25">
      <c r="A17" s="18" t="s">
        <v>4</v>
      </c>
      <c r="B17" s="19"/>
      <c r="C17" s="19"/>
      <c r="D17" s="19"/>
      <c r="E17" s="19"/>
      <c r="F17" s="19"/>
      <c r="G17" s="19"/>
      <c r="H17" s="19"/>
      <c r="I17" s="19"/>
    </row>
    <row r="18" spans="1:9" ht="30" customHeight="1" x14ac:dyDescent="0.25">
      <c r="A18" s="20" t="s">
        <v>8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6" t="s">
        <v>5</v>
      </c>
      <c r="B19" s="22"/>
      <c r="C19" s="22"/>
      <c r="D19" s="22"/>
      <c r="E19" s="22"/>
      <c r="F19" s="22"/>
      <c r="G19" s="7"/>
      <c r="H19" s="12">
        <v>245689.14</v>
      </c>
      <c r="I19" s="13"/>
    </row>
    <row r="20" spans="1:9" x14ac:dyDescent="0.25">
      <c r="A20" s="6" t="s">
        <v>6</v>
      </c>
      <c r="B20" s="22"/>
      <c r="C20" s="22"/>
      <c r="D20" s="22"/>
      <c r="E20" s="22"/>
      <c r="F20" s="22"/>
      <c r="G20" s="7"/>
      <c r="H20" s="12">
        <v>289559.76</v>
      </c>
      <c r="I20" s="13"/>
    </row>
    <row r="21" spans="1:9" x14ac:dyDescent="0.25">
      <c r="A21" s="6" t="s">
        <v>26</v>
      </c>
      <c r="B21" s="22"/>
      <c r="C21" s="22"/>
      <c r="D21" s="22"/>
      <c r="E21" s="22"/>
      <c r="F21" s="22"/>
      <c r="G21" s="7"/>
      <c r="H21" s="12">
        <f>SUM(H20-H19)</f>
        <v>43870.619999999995</v>
      </c>
      <c r="I21" s="13"/>
    </row>
    <row r="22" spans="1:9" x14ac:dyDescent="0.25">
      <c r="A22" s="6" t="s">
        <v>7</v>
      </c>
      <c r="B22" s="22"/>
      <c r="C22" s="22"/>
      <c r="D22" s="22"/>
      <c r="E22" s="22"/>
      <c r="F22" s="22"/>
      <c r="G22" s="7"/>
      <c r="H22" s="12">
        <f>SUM(H20/H19)*100</f>
        <v>117.85614944152599</v>
      </c>
      <c r="I22" s="13"/>
    </row>
    <row r="23" spans="1:9" x14ac:dyDescent="0.25">
      <c r="A23" s="6" t="s">
        <v>38</v>
      </c>
      <c r="B23" s="22"/>
      <c r="C23" s="22"/>
      <c r="D23" s="22"/>
      <c r="E23" s="22"/>
      <c r="F23" s="22"/>
      <c r="G23" s="7"/>
      <c r="H23" s="12">
        <f>SUM(G51)</f>
        <v>338516.09699999989</v>
      </c>
      <c r="I23" s="13"/>
    </row>
    <row r="24" spans="1:9" x14ac:dyDescent="0.25">
      <c r="A24" s="6" t="s">
        <v>39</v>
      </c>
      <c r="B24" s="22"/>
      <c r="C24" s="22"/>
      <c r="D24" s="22"/>
      <c r="E24" s="22"/>
      <c r="F24" s="22"/>
      <c r="G24" s="7"/>
      <c r="H24" s="12">
        <v>201310.02</v>
      </c>
      <c r="I24" s="13"/>
    </row>
    <row r="25" spans="1:9" x14ac:dyDescent="0.25">
      <c r="A25" s="6" t="s">
        <v>40</v>
      </c>
      <c r="B25" s="22"/>
      <c r="C25" s="22"/>
      <c r="D25" s="22"/>
      <c r="E25" s="22"/>
      <c r="F25" s="22"/>
      <c r="G25" s="7"/>
      <c r="H25" s="12">
        <f>SUM(H24+H20-H23)</f>
        <v>152353.68300000014</v>
      </c>
      <c r="I25" s="13"/>
    </row>
    <row r="27" spans="1:9" x14ac:dyDescent="0.25">
      <c r="A27" s="23" t="s">
        <v>9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 t="s">
        <v>30</v>
      </c>
      <c r="B31" s="7"/>
      <c r="C31" s="8" t="s">
        <v>31</v>
      </c>
      <c r="D31" s="9"/>
      <c r="E31" s="10">
        <v>4.43</v>
      </c>
      <c r="F31" s="11"/>
      <c r="G31" s="6">
        <f>SUM(E31*1182.7*7)</f>
        <v>36675.527000000002</v>
      </c>
      <c r="H31" s="7"/>
      <c r="I31" s="4">
        <v>2022</v>
      </c>
    </row>
    <row r="32" spans="1:9" x14ac:dyDescent="0.25">
      <c r="A32" s="6" t="s">
        <v>32</v>
      </c>
      <c r="B32" s="7"/>
      <c r="C32" s="8" t="s">
        <v>31</v>
      </c>
      <c r="D32" s="9"/>
      <c r="E32" s="10">
        <v>5.0199999999999996</v>
      </c>
      <c r="F32" s="11"/>
      <c r="G32" s="12">
        <f>SUM(E32*1182.7*5)</f>
        <v>29685.769999999997</v>
      </c>
      <c r="H32" s="13"/>
      <c r="I32" s="4">
        <v>2022</v>
      </c>
    </row>
    <row r="33" spans="1:9" x14ac:dyDescent="0.25">
      <c r="A33" s="6" t="s">
        <v>35</v>
      </c>
      <c r="B33" s="7"/>
      <c r="C33" s="6">
        <v>2</v>
      </c>
      <c r="D33" s="7"/>
      <c r="E33" s="6">
        <v>828.34</v>
      </c>
      <c r="F33" s="7"/>
      <c r="G33" s="6">
        <f t="shared" ref="G33:G38" si="0">SUM(C33*E33)</f>
        <v>1656.68</v>
      </c>
      <c r="H33" s="7"/>
      <c r="I33" s="3">
        <v>44571</v>
      </c>
    </row>
    <row r="34" spans="1:9" x14ac:dyDescent="0.25">
      <c r="A34" s="6" t="s">
        <v>36</v>
      </c>
      <c r="B34" s="7"/>
      <c r="C34" s="6">
        <v>1</v>
      </c>
      <c r="D34" s="7"/>
      <c r="E34" s="6">
        <v>375.56</v>
      </c>
      <c r="F34" s="7"/>
      <c r="G34" s="6">
        <f t="shared" si="0"/>
        <v>375.56</v>
      </c>
      <c r="H34" s="7"/>
      <c r="I34" s="3">
        <v>44851</v>
      </c>
    </row>
    <row r="35" spans="1:9" x14ac:dyDescent="0.25">
      <c r="A35" s="6" t="s">
        <v>41</v>
      </c>
      <c r="B35" s="7"/>
      <c r="C35" s="6">
        <v>1</v>
      </c>
      <c r="D35" s="7"/>
      <c r="E35" s="6">
        <v>970.8</v>
      </c>
      <c r="F35" s="7"/>
      <c r="G35" s="6">
        <f t="shared" si="0"/>
        <v>970.8</v>
      </c>
      <c r="H35" s="7"/>
      <c r="I35" s="3">
        <v>43934</v>
      </c>
    </row>
    <row r="36" spans="1:9" x14ac:dyDescent="0.25">
      <c r="A36" s="6" t="s">
        <v>42</v>
      </c>
      <c r="B36" s="7"/>
      <c r="C36" s="6">
        <v>1</v>
      </c>
      <c r="D36" s="7"/>
      <c r="E36" s="6">
        <v>477.6</v>
      </c>
      <c r="F36" s="7"/>
      <c r="G36" s="6">
        <f t="shared" si="0"/>
        <v>477.6</v>
      </c>
      <c r="H36" s="7"/>
      <c r="I36" s="3">
        <v>43850</v>
      </c>
    </row>
    <row r="37" spans="1:9" x14ac:dyDescent="0.25">
      <c r="A37" s="6" t="s">
        <v>43</v>
      </c>
      <c r="B37" s="7"/>
      <c r="C37" s="6">
        <v>1</v>
      </c>
      <c r="D37" s="7"/>
      <c r="E37" s="6">
        <v>361.01</v>
      </c>
      <c r="F37" s="7"/>
      <c r="G37" s="6">
        <f t="shared" si="0"/>
        <v>361.01</v>
      </c>
      <c r="H37" s="7"/>
      <c r="I37" s="3">
        <v>44060</v>
      </c>
    </row>
    <row r="38" spans="1:9" x14ac:dyDescent="0.25">
      <c r="A38" s="6" t="s">
        <v>44</v>
      </c>
      <c r="B38" s="7"/>
      <c r="C38" s="6">
        <v>1</v>
      </c>
      <c r="D38" s="7"/>
      <c r="E38" s="6">
        <v>8388.56</v>
      </c>
      <c r="F38" s="7"/>
      <c r="G38" s="6">
        <f t="shared" si="0"/>
        <v>8388.56</v>
      </c>
      <c r="H38" s="7"/>
      <c r="I38" s="3">
        <v>44032</v>
      </c>
    </row>
    <row r="39" spans="1:9" x14ac:dyDescent="0.25">
      <c r="A39" s="6" t="s">
        <v>45</v>
      </c>
      <c r="B39" s="7"/>
      <c r="C39" s="6">
        <v>1</v>
      </c>
      <c r="D39" s="7"/>
      <c r="E39" s="6">
        <v>3054.64</v>
      </c>
      <c r="F39" s="7"/>
      <c r="G39" s="6">
        <f t="shared" ref="G39:G42" si="1">SUM(C39*E39)</f>
        <v>3054.64</v>
      </c>
      <c r="H39" s="7"/>
      <c r="I39" s="3">
        <v>43997</v>
      </c>
    </row>
    <row r="40" spans="1:9" x14ac:dyDescent="0.25">
      <c r="A40" s="6" t="s">
        <v>46</v>
      </c>
      <c r="B40" s="7"/>
      <c r="C40" s="6">
        <v>1</v>
      </c>
      <c r="D40" s="7"/>
      <c r="E40" s="6">
        <v>1274.4000000000001</v>
      </c>
      <c r="F40" s="7"/>
      <c r="G40" s="6">
        <f t="shared" si="1"/>
        <v>1274.4000000000001</v>
      </c>
      <c r="H40" s="7"/>
      <c r="I40" s="3">
        <v>44581</v>
      </c>
    </row>
    <row r="41" spans="1:9" x14ac:dyDescent="0.25">
      <c r="A41" s="6" t="s">
        <v>47</v>
      </c>
      <c r="B41" s="7"/>
      <c r="C41" s="6">
        <v>12</v>
      </c>
      <c r="D41" s="7"/>
      <c r="E41" s="6">
        <v>11484.5</v>
      </c>
      <c r="F41" s="7"/>
      <c r="G41" s="6">
        <f t="shared" si="1"/>
        <v>137814</v>
      </c>
      <c r="H41" s="7"/>
      <c r="I41" s="3">
        <v>44819</v>
      </c>
    </row>
    <row r="42" spans="1:9" x14ac:dyDescent="0.25">
      <c r="A42" s="6" t="s">
        <v>48</v>
      </c>
      <c r="B42" s="7"/>
      <c r="C42" s="6">
        <v>50</v>
      </c>
      <c r="D42" s="7"/>
      <c r="E42" s="6">
        <v>1725.6</v>
      </c>
      <c r="F42" s="7"/>
      <c r="G42" s="6">
        <f t="shared" si="1"/>
        <v>86280</v>
      </c>
      <c r="H42" s="7"/>
      <c r="I42" s="3">
        <v>44893</v>
      </c>
    </row>
    <row r="43" spans="1:9" x14ac:dyDescent="0.25">
      <c r="A43" s="6" t="s">
        <v>49</v>
      </c>
      <c r="B43" s="7"/>
      <c r="C43" s="6">
        <v>12</v>
      </c>
      <c r="D43" s="7"/>
      <c r="E43" s="6">
        <v>900.2</v>
      </c>
      <c r="F43" s="7"/>
      <c r="G43" s="6">
        <f t="shared" ref="G43:G44" si="2">SUM(C43*E43)</f>
        <v>10802.400000000001</v>
      </c>
      <c r="H43" s="7"/>
      <c r="I43" s="3">
        <v>44915</v>
      </c>
    </row>
    <row r="44" spans="1:9" x14ac:dyDescent="0.25">
      <c r="A44" s="6" t="s">
        <v>50</v>
      </c>
      <c r="B44" s="7"/>
      <c r="C44" s="6">
        <v>2</v>
      </c>
      <c r="D44" s="7"/>
      <c r="E44" s="6">
        <v>940.8</v>
      </c>
      <c r="F44" s="7"/>
      <c r="G44" s="6">
        <f t="shared" si="2"/>
        <v>1881.6</v>
      </c>
      <c r="H44" s="7"/>
      <c r="I44" s="3">
        <v>44912</v>
      </c>
    </row>
    <row r="45" spans="1:9" x14ac:dyDescent="0.25">
      <c r="A45" s="6" t="s">
        <v>51</v>
      </c>
      <c r="B45" s="7"/>
      <c r="C45" s="6">
        <v>18.75</v>
      </c>
      <c r="D45" s="7"/>
      <c r="E45" s="6">
        <v>766.92</v>
      </c>
      <c r="F45" s="7"/>
      <c r="G45" s="6">
        <v>14379.6</v>
      </c>
      <c r="H45" s="7"/>
      <c r="I45" s="3">
        <v>44924</v>
      </c>
    </row>
    <row r="46" spans="1:9" x14ac:dyDescent="0.25">
      <c r="A46" s="6" t="s">
        <v>52</v>
      </c>
      <c r="B46" s="7"/>
      <c r="C46" s="6">
        <v>3</v>
      </c>
      <c r="D46" s="7"/>
      <c r="E46" s="6">
        <v>461.65</v>
      </c>
      <c r="F46" s="7"/>
      <c r="G46" s="6">
        <v>1384.93</v>
      </c>
      <c r="H46" s="7"/>
      <c r="I46" s="3">
        <v>43799</v>
      </c>
    </row>
    <row r="47" spans="1:9" x14ac:dyDescent="0.25">
      <c r="A47" s="6" t="s">
        <v>53</v>
      </c>
      <c r="B47" s="7"/>
      <c r="C47" s="6">
        <v>1</v>
      </c>
      <c r="D47" s="7"/>
      <c r="E47" s="6">
        <v>235.18</v>
      </c>
      <c r="F47" s="7"/>
      <c r="G47" s="6">
        <f t="shared" ref="G47:G50" si="3">SUM(C47*E47)</f>
        <v>235.18</v>
      </c>
      <c r="H47" s="7"/>
      <c r="I47" s="3">
        <v>43495</v>
      </c>
    </row>
    <row r="48" spans="1:9" x14ac:dyDescent="0.25">
      <c r="A48" s="6" t="s">
        <v>54</v>
      </c>
      <c r="B48" s="7"/>
      <c r="C48" s="6">
        <v>1</v>
      </c>
      <c r="D48" s="7"/>
      <c r="E48" s="6">
        <v>1133.8800000000001</v>
      </c>
      <c r="F48" s="7"/>
      <c r="G48" s="6">
        <f t="shared" si="3"/>
        <v>1133.8800000000001</v>
      </c>
      <c r="H48" s="7"/>
      <c r="I48" s="3">
        <v>43495</v>
      </c>
    </row>
    <row r="49" spans="1:9" x14ac:dyDescent="0.25">
      <c r="A49" s="6" t="s">
        <v>54</v>
      </c>
      <c r="B49" s="7"/>
      <c r="C49" s="6">
        <v>1</v>
      </c>
      <c r="D49" s="7"/>
      <c r="E49" s="6">
        <v>841.98</v>
      </c>
      <c r="F49" s="7"/>
      <c r="G49" s="6">
        <f t="shared" si="3"/>
        <v>841.98</v>
      </c>
      <c r="H49" s="7"/>
      <c r="I49" s="3">
        <v>43799</v>
      </c>
    </row>
    <row r="50" spans="1:9" x14ac:dyDescent="0.25">
      <c r="A50" s="6" t="s">
        <v>54</v>
      </c>
      <c r="B50" s="7"/>
      <c r="C50" s="6">
        <v>1</v>
      </c>
      <c r="D50" s="7"/>
      <c r="E50" s="6">
        <v>841.98</v>
      </c>
      <c r="F50" s="7"/>
      <c r="G50" s="6">
        <f t="shared" si="3"/>
        <v>841.98</v>
      </c>
      <c r="H50" s="7"/>
      <c r="I50" s="3">
        <v>43738</v>
      </c>
    </row>
    <row r="51" spans="1:9" x14ac:dyDescent="0.25">
      <c r="A51" s="6" t="s">
        <v>16</v>
      </c>
      <c r="B51" s="7"/>
      <c r="C51" s="6"/>
      <c r="D51" s="7"/>
      <c r="E51" s="6"/>
      <c r="F51" s="7"/>
      <c r="G51" s="12">
        <f>SUM(G31:H50)</f>
        <v>338516.09699999989</v>
      </c>
      <c r="H51" s="13"/>
      <c r="I51" s="4"/>
    </row>
    <row r="53" spans="1:9" x14ac:dyDescent="0.25">
      <c r="B53" t="s">
        <v>28</v>
      </c>
      <c r="C53" t="s">
        <v>29</v>
      </c>
    </row>
    <row r="54" spans="1:9" x14ac:dyDescent="0.25">
      <c r="B54" t="s">
        <v>55</v>
      </c>
    </row>
    <row r="56" spans="1:9" x14ac:dyDescent="0.25">
      <c r="B56" t="s">
        <v>21</v>
      </c>
      <c r="C56" t="s">
        <v>22</v>
      </c>
    </row>
    <row r="57" spans="1:9" x14ac:dyDescent="0.25">
      <c r="B57" t="s">
        <v>55</v>
      </c>
    </row>
    <row r="59" spans="1:9" x14ac:dyDescent="0.25">
      <c r="B59" t="s">
        <v>23</v>
      </c>
      <c r="C59" t="s">
        <v>24</v>
      </c>
    </row>
    <row r="60" spans="1:9" x14ac:dyDescent="0.25">
      <c r="B60" t="s">
        <v>25</v>
      </c>
    </row>
  </sheetData>
  <mergeCells count="108">
    <mergeCell ref="A49:B49"/>
    <mergeCell ref="C49:D49"/>
    <mergeCell ref="E49:F49"/>
    <mergeCell ref="G49:H49"/>
    <mergeCell ref="A50:B50"/>
    <mergeCell ref="C50:D50"/>
    <mergeCell ref="E50:F50"/>
    <mergeCell ref="G50:H50"/>
    <mergeCell ref="G34:H34"/>
    <mergeCell ref="H25:I25"/>
    <mergeCell ref="A20:G20"/>
    <mergeCell ref="H20:I20"/>
    <mergeCell ref="G30:H30"/>
    <mergeCell ref="A30:B30"/>
    <mergeCell ref="C30:D30"/>
    <mergeCell ref="E30:F30"/>
    <mergeCell ref="A47:B47"/>
    <mergeCell ref="C47:D47"/>
    <mergeCell ref="E47:F47"/>
    <mergeCell ref="G47:H47"/>
    <mergeCell ref="A48:B48"/>
    <mergeCell ref="C48:D48"/>
    <mergeCell ref="E48:F48"/>
    <mergeCell ref="G48:H48"/>
    <mergeCell ref="A1:I1"/>
    <mergeCell ref="A2:I4"/>
    <mergeCell ref="A6:I6"/>
    <mergeCell ref="A17:I17"/>
    <mergeCell ref="A18:I18"/>
    <mergeCell ref="A19:G19"/>
    <mergeCell ref="A21:G21"/>
    <mergeCell ref="A22:G22"/>
    <mergeCell ref="A51:B51"/>
    <mergeCell ref="C51:D51"/>
    <mergeCell ref="E51:F51"/>
    <mergeCell ref="G51:H51"/>
    <mergeCell ref="A23:G23"/>
    <mergeCell ref="A24:G24"/>
    <mergeCell ref="A25:G25"/>
    <mergeCell ref="H19:I19"/>
    <mergeCell ref="H21:I21"/>
    <mergeCell ref="H22:I22"/>
    <mergeCell ref="H23:I23"/>
    <mergeCell ref="A27:I27"/>
    <mergeCell ref="H24:I24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A45:B45"/>
    <mergeCell ref="C45:D45"/>
    <mergeCell ref="E45:F45"/>
    <mergeCell ref="G45:H45"/>
    <mergeCell ref="A46:B46"/>
    <mergeCell ref="C46:D46"/>
    <mergeCell ref="E46:F46"/>
    <mergeCell ref="G46:H46"/>
    <mergeCell ref="A43:B43"/>
    <mergeCell ref="C43:D43"/>
    <mergeCell ref="E43:F43"/>
    <mergeCell ref="G43:H43"/>
    <mergeCell ref="A44:B44"/>
    <mergeCell ref="C44:D44"/>
    <mergeCell ref="E44:F44"/>
    <mergeCell ref="G44:H44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2023-03-18T04:18:11Z</dcterms:modified>
</cp:coreProperties>
</file>